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Jo\Documents\Cruzer\External  Hard Drive\Accounts Jo\"/>
    </mc:Choice>
  </mc:AlternateContent>
  <xr:revisionPtr revIDLastSave="0" documentId="13_ncr:1_{EE658F38-2FFC-4016-A0C9-70021DD1C93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J20" i="1" l="1"/>
  <c r="J19" i="1"/>
  <c r="H21" i="1" l="1"/>
  <c r="G21" i="1"/>
  <c r="E5" i="1" l="1"/>
  <c r="I6" i="1" l="1"/>
  <c r="H6" i="1"/>
  <c r="J3" i="1"/>
  <c r="D32" i="1"/>
  <c r="C32" i="1"/>
  <c r="E31" i="1"/>
  <c r="E30" i="1"/>
  <c r="E29" i="1"/>
  <c r="E28" i="1"/>
  <c r="E27" i="1"/>
  <c r="D25" i="1"/>
  <c r="C25" i="1"/>
  <c r="E17" i="1"/>
  <c r="E16" i="1"/>
  <c r="E15" i="1"/>
  <c r="E14" i="1"/>
  <c r="E13" i="1"/>
  <c r="E12" i="1"/>
  <c r="E11" i="1"/>
  <c r="E18" i="1" s="1"/>
  <c r="E10" i="1"/>
  <c r="E9" i="1"/>
  <c r="D18" i="1"/>
  <c r="C18" i="1"/>
  <c r="D7" i="1"/>
  <c r="C7" i="1"/>
  <c r="E32" i="1" l="1"/>
  <c r="E24" i="1"/>
  <c r="E23" i="1"/>
  <c r="E22" i="1"/>
  <c r="E21" i="1"/>
  <c r="E25" i="1" l="1"/>
  <c r="E4" i="1"/>
  <c r="E7" i="1" s="1"/>
  <c r="E3" i="1"/>
  <c r="G6" i="1"/>
  <c r="B32" i="1"/>
  <c r="B25" i="1"/>
  <c r="B18" i="1"/>
  <c r="B7" i="1"/>
  <c r="I32" i="1" l="1"/>
  <c r="H32" i="1"/>
  <c r="G32" i="1"/>
  <c r="J30" i="1"/>
  <c r="J32" i="1" s="1"/>
  <c r="J29" i="1"/>
  <c r="J28" i="1"/>
  <c r="J26" i="1"/>
  <c r="J24" i="1"/>
  <c r="J18" i="1"/>
  <c r="J17" i="1"/>
  <c r="J16" i="1"/>
  <c r="J15" i="1"/>
  <c r="J14" i="1"/>
  <c r="J13" i="1"/>
  <c r="J12" i="1"/>
  <c r="J11" i="1"/>
  <c r="J10" i="1"/>
  <c r="J9" i="1"/>
  <c r="J5" i="1"/>
  <c r="J4" i="1"/>
  <c r="J21" i="1" l="1"/>
  <c r="J6" i="1"/>
</calcChain>
</file>

<file path=xl/sharedStrings.xml><?xml version="1.0" encoding="utf-8"?>
<sst xmlns="http://schemas.openxmlformats.org/spreadsheetml/2006/main" count="72" uniqueCount="63">
  <si>
    <t xml:space="preserve">Administration </t>
  </si>
  <si>
    <t>Forecast Year End</t>
  </si>
  <si>
    <t>Variance + / -</t>
  </si>
  <si>
    <t>Clerks Expenses</t>
  </si>
  <si>
    <t>Clerks Pension</t>
  </si>
  <si>
    <t>TOTAL ADMINISTRATION</t>
  </si>
  <si>
    <t>General Expenses</t>
  </si>
  <si>
    <t>Insurance</t>
  </si>
  <si>
    <t>Subscriptions</t>
  </si>
  <si>
    <t>Audit Fees</t>
  </si>
  <si>
    <t>Room Hire</t>
  </si>
  <si>
    <t>Website Costs</t>
  </si>
  <si>
    <t>TOTAL GENERAL</t>
  </si>
  <si>
    <t>Allotment Expenses</t>
  </si>
  <si>
    <t>Water</t>
  </si>
  <si>
    <t>Other</t>
  </si>
  <si>
    <t xml:space="preserve">TOTAL ALLOTMENT EXPENSES </t>
  </si>
  <si>
    <t>Cemetery Expenses</t>
  </si>
  <si>
    <t>TOTAL CEMETERY EXPENSES</t>
  </si>
  <si>
    <t>Donations</t>
  </si>
  <si>
    <t>Capital Grants</t>
  </si>
  <si>
    <t>Revenue Grants</t>
  </si>
  <si>
    <t>TOTAL DONATIONS</t>
  </si>
  <si>
    <t>Other Expenses</t>
  </si>
  <si>
    <t>Village Handyman</t>
  </si>
  <si>
    <t>Power on the Hill</t>
  </si>
  <si>
    <t>Salary inc. NI &amp; PAYE (Jo &amp; Linda)</t>
  </si>
  <si>
    <t>Training</t>
  </si>
  <si>
    <t>Chairmans Allowance</t>
  </si>
  <si>
    <t>Other Village Hall</t>
  </si>
  <si>
    <t>Election Fees (£600 in Reserves)</t>
  </si>
  <si>
    <t>Legal Fees</t>
  </si>
  <si>
    <t>Maintainance/Grass Cutting</t>
  </si>
  <si>
    <t>Trees/Walks Leaflet</t>
  </si>
  <si>
    <t>Street Furniture</t>
  </si>
  <si>
    <t>Land Rents</t>
  </si>
  <si>
    <t>Maintainance</t>
  </si>
  <si>
    <t>SX Playing Field Grass</t>
  </si>
  <si>
    <t xml:space="preserve">Pightle Grass Cutting </t>
  </si>
  <si>
    <t>H Baskets/C.Trees/Lights</t>
  </si>
  <si>
    <t>Markets (Licence/Ent</t>
  </si>
  <si>
    <t>CCTV (Annual Maint)</t>
  </si>
  <si>
    <t>TOTAL OTHER EXPENSES</t>
  </si>
  <si>
    <t>Additional Works/Bier House</t>
  </si>
  <si>
    <t>Wayleave</t>
  </si>
  <si>
    <t>Burial Fees</t>
  </si>
  <si>
    <t>Bank Interest</t>
  </si>
  <si>
    <t>Allotment Rents</t>
  </si>
  <si>
    <t>Hang Basket Donations</t>
  </si>
  <si>
    <t>WMYFC Licence Fee</t>
  </si>
  <si>
    <t>TOTAL INCOME</t>
  </si>
  <si>
    <t>Cemetery Clerk Expenses</t>
  </si>
  <si>
    <t>Budget 2020/21</t>
  </si>
  <si>
    <t xml:space="preserve">Markets </t>
  </si>
  <si>
    <t>Grant ESC COVID-19</t>
  </si>
  <si>
    <t xml:space="preserve">Village Sign </t>
  </si>
  <si>
    <t>3rd Quarter 2020/21 EXPENSES</t>
  </si>
  <si>
    <t>Actual Quarter 3</t>
  </si>
  <si>
    <t>3rd Quarter 2020/21 INCOME</t>
  </si>
  <si>
    <t xml:space="preserve">SX Drainage </t>
  </si>
  <si>
    <t>Contingencies</t>
  </si>
  <si>
    <t xml:space="preserve">Stationery </t>
  </si>
  <si>
    <t>Pest Control (inc. Rabbit Gassing)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</si>
</sst>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 applyAlignment="1">
      <alignment wrapText="1"/>
    </xf>
    <xf numFmtId="0" fontId="0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0" fillId="0" borderId="0" xfId="0" applyNumberFormat="1"/>
    <xf numFmtId="164" fontId="1" fillId="2" borderId="0" xfId="0" applyNumberFormat="1" applyFont="1" applyFill="1"/>
    <xf numFmtId="164" fontId="1" fillId="0" borderId="0" xfId="0" applyNumberFormat="1" applyFont="1"/>
    <xf numFmtId="164" fontId="0" fillId="0" borderId="0" xfId="0" applyNumberFormat="1" applyFont="1"/>
    <xf numFmtId="16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vertical="center" wrapText="1"/>
    </xf>
    <xf numFmtId="164" fontId="0" fillId="0" borderId="0" xfId="0" applyNumberFormat="1" applyBorder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164" fontId="6" fillId="0" borderId="0" xfId="0" applyNumberFormat="1" applyFont="1"/>
    <xf numFmtId="164" fontId="1" fillId="4" borderId="0" xfId="0" applyNumberFormat="1" applyFont="1" applyFill="1"/>
  </cellXfs>
  <cellStyles count="1">
    <cellStyle name="Norma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11" workbookViewId="0">
      <selection activeCell="I30" sqref="I30"/>
    </sheetView>
  </sheetViews>
  <sheetFormatPr defaultRowHeight="15" x14ac:dyDescent="0.25"/>
  <cols>
    <col min="1" max="1" width="29.28515625" customWidth="1"/>
    <col min="3" max="3" width="9.5703125" bestFit="1" customWidth="1"/>
    <col min="6" max="6" width="22.5703125" customWidth="1"/>
    <col min="9" max="9" width="9.5703125" bestFit="1" customWidth="1"/>
  </cols>
  <sheetData>
    <row r="1" spans="1:17" ht="31.5" customHeight="1" x14ac:dyDescent="0.25">
      <c r="A1" s="5" t="s">
        <v>56</v>
      </c>
      <c r="B1" s="7" t="s">
        <v>52</v>
      </c>
      <c r="C1" s="7" t="s">
        <v>57</v>
      </c>
      <c r="D1" s="8" t="s">
        <v>1</v>
      </c>
      <c r="E1" s="7" t="s">
        <v>2</v>
      </c>
      <c r="F1" s="7"/>
      <c r="G1" s="7" t="s">
        <v>52</v>
      </c>
      <c r="H1" s="7" t="s">
        <v>57</v>
      </c>
      <c r="I1" s="8" t="s">
        <v>1</v>
      </c>
      <c r="J1" s="7" t="s">
        <v>2</v>
      </c>
      <c r="N1" s="2"/>
      <c r="O1" s="2"/>
      <c r="P1" s="1"/>
      <c r="Q1" s="2"/>
    </row>
    <row r="2" spans="1:17" x14ac:dyDescent="0.25">
      <c r="A2" s="20" t="s">
        <v>0</v>
      </c>
      <c r="F2" s="20" t="s">
        <v>19</v>
      </c>
    </row>
    <row r="3" spans="1:17" x14ac:dyDescent="0.25">
      <c r="A3" t="s">
        <v>26</v>
      </c>
      <c r="B3" s="9">
        <v>25909</v>
      </c>
      <c r="C3" s="9">
        <v>20912.62</v>
      </c>
      <c r="D3" s="9">
        <v>25909</v>
      </c>
      <c r="E3" s="9">
        <f>SUM(B3-D3)</f>
        <v>0</v>
      </c>
      <c r="F3" s="9" t="s">
        <v>20</v>
      </c>
      <c r="G3" s="9">
        <v>600</v>
      </c>
      <c r="H3" s="9">
        <v>500</v>
      </c>
      <c r="I3" s="9">
        <v>500</v>
      </c>
      <c r="J3" s="22">
        <f>SUM(G3-I3)</f>
        <v>100</v>
      </c>
    </row>
    <row r="4" spans="1:17" x14ac:dyDescent="0.25">
      <c r="A4" t="s">
        <v>3</v>
      </c>
      <c r="B4" s="9">
        <v>550</v>
      </c>
      <c r="C4" s="9">
        <v>603.29999999999995</v>
      </c>
      <c r="D4" s="9">
        <v>700</v>
      </c>
      <c r="E4" s="9">
        <f>SUM(B4-D4)</f>
        <v>-150</v>
      </c>
      <c r="F4" s="9" t="s">
        <v>21</v>
      </c>
      <c r="G4" s="9">
        <v>2500</v>
      </c>
      <c r="H4" s="9">
        <v>100</v>
      </c>
      <c r="I4" s="9">
        <v>850</v>
      </c>
      <c r="J4" s="22">
        <f>SUM(G4-I4)</f>
        <v>1650</v>
      </c>
    </row>
    <row r="5" spans="1:17" x14ac:dyDescent="0.25">
      <c r="A5" t="s">
        <v>4</v>
      </c>
      <c r="B5" s="9">
        <v>559</v>
      </c>
      <c r="C5" s="9">
        <v>419.94</v>
      </c>
      <c r="D5" s="9">
        <v>559</v>
      </c>
      <c r="E5" s="9">
        <f>SUM(B5-D5)</f>
        <v>0</v>
      </c>
      <c r="F5" s="9" t="s">
        <v>29</v>
      </c>
      <c r="G5" s="9">
        <v>3500</v>
      </c>
      <c r="H5" s="9">
        <v>3500</v>
      </c>
      <c r="I5" s="9">
        <v>3500</v>
      </c>
      <c r="J5" s="17">
        <f>SUM(G5-I5)</f>
        <v>0</v>
      </c>
    </row>
    <row r="6" spans="1:17" x14ac:dyDescent="0.25">
      <c r="A6" t="s">
        <v>51</v>
      </c>
      <c r="B6" s="9">
        <v>225</v>
      </c>
      <c r="C6" s="9">
        <v>120.17</v>
      </c>
      <c r="D6" s="9">
        <v>225</v>
      </c>
      <c r="E6" s="9">
        <v>0</v>
      </c>
      <c r="F6" s="10" t="s">
        <v>22</v>
      </c>
      <c r="G6" s="10">
        <f>SUM(G3:G5)</f>
        <v>6600</v>
      </c>
      <c r="H6" s="10">
        <f>SUM(H3:H5)</f>
        <v>4100</v>
      </c>
      <c r="I6" s="10">
        <f>SUM(I3:I5)</f>
        <v>4850</v>
      </c>
      <c r="J6" s="10">
        <f>SUM(J3:J5)</f>
        <v>1750</v>
      </c>
    </row>
    <row r="7" spans="1:17" x14ac:dyDescent="0.25">
      <c r="A7" s="4" t="s">
        <v>5</v>
      </c>
      <c r="B7" s="10">
        <f>SUM(B3:B6)</f>
        <v>27243</v>
      </c>
      <c r="C7" s="10">
        <f>SUM(C3:C6)</f>
        <v>22056.029999999995</v>
      </c>
      <c r="D7" s="10">
        <f>SUM(D3:D6)</f>
        <v>27393</v>
      </c>
      <c r="E7" s="10">
        <f>SUM(E3:E6)</f>
        <v>-150</v>
      </c>
      <c r="F7" s="11"/>
      <c r="G7" s="9"/>
      <c r="H7" s="9"/>
      <c r="I7" s="9"/>
      <c r="J7" s="9"/>
    </row>
    <row r="8" spans="1:17" x14ac:dyDescent="0.25">
      <c r="A8" s="20" t="s">
        <v>6</v>
      </c>
      <c r="B8" s="9"/>
      <c r="C8" s="9"/>
      <c r="D8" s="9"/>
      <c r="E8" s="9"/>
      <c r="F8" s="19" t="s">
        <v>23</v>
      </c>
      <c r="G8" s="9"/>
      <c r="H8" s="9"/>
      <c r="I8" s="9"/>
      <c r="J8" s="9"/>
    </row>
    <row r="9" spans="1:17" x14ac:dyDescent="0.25">
      <c r="A9" s="6" t="s">
        <v>27</v>
      </c>
      <c r="B9" s="9">
        <v>250</v>
      </c>
      <c r="C9" s="9">
        <v>50</v>
      </c>
      <c r="D9" s="16">
        <v>50</v>
      </c>
      <c r="E9" s="17">
        <f t="shared" ref="E9:E17" si="0">SUM(B9-D9)</f>
        <v>200</v>
      </c>
      <c r="F9" s="9" t="s">
        <v>24</v>
      </c>
      <c r="G9" s="9">
        <v>4608</v>
      </c>
      <c r="H9" s="9">
        <v>4014</v>
      </c>
      <c r="I9" s="9">
        <v>5094</v>
      </c>
      <c r="J9" s="9">
        <f t="shared" ref="J9:J20" si="1">SUM(G9-I9)</f>
        <v>-486</v>
      </c>
    </row>
    <row r="10" spans="1:17" x14ac:dyDescent="0.25">
      <c r="A10" t="s">
        <v>7</v>
      </c>
      <c r="B10" s="9">
        <v>1000</v>
      </c>
      <c r="C10" s="9">
        <v>798.72</v>
      </c>
      <c r="D10" s="16">
        <v>798.72</v>
      </c>
      <c r="E10" s="17">
        <f t="shared" si="0"/>
        <v>201.27999999999997</v>
      </c>
      <c r="F10" s="9" t="s">
        <v>25</v>
      </c>
      <c r="G10" s="9">
        <v>250</v>
      </c>
      <c r="H10" s="9">
        <v>197.94</v>
      </c>
      <c r="I10" s="9">
        <v>250</v>
      </c>
      <c r="J10" s="9">
        <f t="shared" si="1"/>
        <v>0</v>
      </c>
    </row>
    <row r="11" spans="1:17" x14ac:dyDescent="0.25">
      <c r="A11" t="s">
        <v>8</v>
      </c>
      <c r="B11" s="9">
        <v>1001.18</v>
      </c>
      <c r="C11" s="9">
        <v>969.8</v>
      </c>
      <c r="D11" s="16">
        <v>1001.18</v>
      </c>
      <c r="E11" s="9">
        <f t="shared" si="0"/>
        <v>0</v>
      </c>
      <c r="F11" s="9" t="s">
        <v>39</v>
      </c>
      <c r="G11" s="9">
        <v>1483.5</v>
      </c>
      <c r="H11" s="9">
        <v>0</v>
      </c>
      <c r="I11" s="9">
        <v>450</v>
      </c>
      <c r="J11" s="17">
        <f t="shared" si="1"/>
        <v>1033.5</v>
      </c>
    </row>
    <row r="12" spans="1:17" x14ac:dyDescent="0.25">
      <c r="A12" t="s">
        <v>28</v>
      </c>
      <c r="B12" s="9">
        <v>100</v>
      </c>
      <c r="C12" s="9">
        <v>0</v>
      </c>
      <c r="D12" s="16">
        <v>0</v>
      </c>
      <c r="E12" s="17">
        <f t="shared" si="0"/>
        <v>100</v>
      </c>
      <c r="F12" s="9" t="s">
        <v>60</v>
      </c>
      <c r="G12" s="9">
        <v>8500</v>
      </c>
      <c r="H12" s="9">
        <v>0</v>
      </c>
      <c r="I12" s="9">
        <v>0</v>
      </c>
      <c r="J12" s="17">
        <f t="shared" si="1"/>
        <v>8500</v>
      </c>
      <c r="N12" s="9"/>
    </row>
    <row r="13" spans="1:17" x14ac:dyDescent="0.25">
      <c r="A13" t="s">
        <v>9</v>
      </c>
      <c r="B13" s="9">
        <v>600</v>
      </c>
      <c r="C13" s="9">
        <v>515</v>
      </c>
      <c r="D13" s="16">
        <v>515</v>
      </c>
      <c r="E13" s="17">
        <f t="shared" si="0"/>
        <v>85</v>
      </c>
      <c r="F13" s="9" t="s">
        <v>33</v>
      </c>
      <c r="G13" s="9">
        <v>1100</v>
      </c>
      <c r="H13" s="9">
        <v>0</v>
      </c>
      <c r="I13" s="9">
        <v>1000</v>
      </c>
      <c r="J13" s="17">
        <f t="shared" si="1"/>
        <v>100</v>
      </c>
    </row>
    <row r="14" spans="1:17" x14ac:dyDescent="0.25">
      <c r="A14" t="s">
        <v>10</v>
      </c>
      <c r="B14" s="9">
        <v>900</v>
      </c>
      <c r="C14" s="9">
        <v>0</v>
      </c>
      <c r="D14" s="16">
        <v>0</v>
      </c>
      <c r="E14" s="17">
        <f t="shared" si="0"/>
        <v>900</v>
      </c>
      <c r="F14" s="9" t="s">
        <v>34</v>
      </c>
      <c r="G14" s="9">
        <v>500</v>
      </c>
      <c r="H14" s="9">
        <v>74</v>
      </c>
      <c r="I14" s="9">
        <v>74</v>
      </c>
      <c r="J14" s="17">
        <f t="shared" si="1"/>
        <v>426</v>
      </c>
    </row>
    <row r="15" spans="1:17" x14ac:dyDescent="0.25">
      <c r="A15" t="s">
        <v>30</v>
      </c>
      <c r="B15" s="9">
        <v>381</v>
      </c>
      <c r="C15" s="9">
        <v>0</v>
      </c>
      <c r="D15" s="16">
        <v>0</v>
      </c>
      <c r="E15" s="17">
        <f t="shared" si="0"/>
        <v>381</v>
      </c>
      <c r="F15" s="9" t="s">
        <v>37</v>
      </c>
      <c r="G15" s="9">
        <v>575</v>
      </c>
      <c r="H15" s="9">
        <v>592.25</v>
      </c>
      <c r="I15" s="9">
        <v>592.25</v>
      </c>
      <c r="J15" s="9">
        <f t="shared" si="1"/>
        <v>-17.25</v>
      </c>
    </row>
    <row r="16" spans="1:17" x14ac:dyDescent="0.25">
      <c r="A16" t="s">
        <v>31</v>
      </c>
      <c r="B16" s="9">
        <v>2500</v>
      </c>
      <c r="C16" s="9">
        <v>3076</v>
      </c>
      <c r="D16" s="16">
        <v>3076</v>
      </c>
      <c r="E16" s="11">
        <f t="shared" si="0"/>
        <v>-576</v>
      </c>
      <c r="F16" s="12" t="s">
        <v>38</v>
      </c>
      <c r="G16" s="12">
        <v>1385</v>
      </c>
      <c r="H16" s="12">
        <v>0</v>
      </c>
      <c r="I16" s="12">
        <v>1385</v>
      </c>
      <c r="J16" s="9">
        <f t="shared" si="1"/>
        <v>0</v>
      </c>
    </row>
    <row r="17" spans="1:10" x14ac:dyDescent="0.25">
      <c r="A17" t="s">
        <v>11</v>
      </c>
      <c r="B17" s="9">
        <v>50</v>
      </c>
      <c r="C17" s="9">
        <v>50</v>
      </c>
      <c r="D17" s="16">
        <v>50</v>
      </c>
      <c r="E17" s="9">
        <f t="shared" si="0"/>
        <v>0</v>
      </c>
      <c r="F17" s="12" t="s">
        <v>40</v>
      </c>
      <c r="G17" s="12">
        <v>650</v>
      </c>
      <c r="H17" s="12">
        <v>0</v>
      </c>
      <c r="I17" s="12">
        <v>650</v>
      </c>
      <c r="J17" s="12">
        <f t="shared" si="1"/>
        <v>0</v>
      </c>
    </row>
    <row r="18" spans="1:10" s="3" customFormat="1" x14ac:dyDescent="0.25">
      <c r="A18" s="4" t="s">
        <v>12</v>
      </c>
      <c r="B18" s="10">
        <f>SUM(B9:B17)</f>
        <v>6782.18</v>
      </c>
      <c r="C18" s="10">
        <f>SUM(C9:C17)</f>
        <v>5459.52</v>
      </c>
      <c r="D18" s="10">
        <f>SUM(D9:D17)</f>
        <v>5490.9</v>
      </c>
      <c r="E18" s="10">
        <f>SUM(E9:E17)</f>
        <v>1291.28</v>
      </c>
      <c r="F18" s="12" t="s">
        <v>41</v>
      </c>
      <c r="G18" s="12">
        <v>150</v>
      </c>
      <c r="H18" s="12">
        <v>0</v>
      </c>
      <c r="I18" s="12">
        <v>150</v>
      </c>
      <c r="J18" s="9">
        <f t="shared" si="1"/>
        <v>0</v>
      </c>
    </row>
    <row r="19" spans="1:10" s="3" customFormat="1" x14ac:dyDescent="0.25">
      <c r="A19" s="4"/>
      <c r="B19" s="10"/>
      <c r="C19" s="10"/>
      <c r="D19" s="10"/>
      <c r="E19" s="10"/>
      <c r="F19" s="12" t="s">
        <v>59</v>
      </c>
      <c r="G19" s="12">
        <v>0</v>
      </c>
      <c r="H19" s="12">
        <v>1407</v>
      </c>
      <c r="I19" s="12">
        <v>1407</v>
      </c>
      <c r="J19" s="9">
        <f t="shared" si="1"/>
        <v>-1407</v>
      </c>
    </row>
    <row r="20" spans="1:10" x14ac:dyDescent="0.25">
      <c r="A20" s="20" t="s">
        <v>13</v>
      </c>
      <c r="B20" s="9"/>
      <c r="C20" s="9"/>
      <c r="D20" s="9"/>
      <c r="E20" s="9"/>
      <c r="F20" s="12" t="s">
        <v>55</v>
      </c>
      <c r="G20" s="12">
        <v>1500</v>
      </c>
      <c r="H20" s="12">
        <v>4643.34</v>
      </c>
      <c r="I20" s="12">
        <v>4643.34</v>
      </c>
      <c r="J20" s="9">
        <f t="shared" si="1"/>
        <v>-3143.34</v>
      </c>
    </row>
    <row r="21" spans="1:10" x14ac:dyDescent="0.25">
      <c r="A21" t="s">
        <v>14</v>
      </c>
      <c r="B21" s="9">
        <v>1050</v>
      </c>
      <c r="C21" s="9">
        <v>993.67</v>
      </c>
      <c r="D21" s="9">
        <v>1050</v>
      </c>
      <c r="E21" s="18">
        <f>SUM(B21-D21)</f>
        <v>0</v>
      </c>
      <c r="F21" s="10" t="s">
        <v>42</v>
      </c>
      <c r="G21" s="10">
        <f>SUM(G9:G20)</f>
        <v>20701.5</v>
      </c>
      <c r="H21" s="10">
        <f>SUM(H9:H20)</f>
        <v>10928.529999999999</v>
      </c>
      <c r="I21" s="10">
        <f>SUM(I9:I20)</f>
        <v>15695.59</v>
      </c>
      <c r="J21" s="10">
        <f>SUM(J9:J18)</f>
        <v>9556.25</v>
      </c>
    </row>
    <row r="22" spans="1:10" x14ac:dyDescent="0.25">
      <c r="A22" t="s">
        <v>35</v>
      </c>
      <c r="B22" s="9">
        <v>240</v>
      </c>
      <c r="C22" s="9">
        <v>240</v>
      </c>
      <c r="D22" s="9">
        <v>240</v>
      </c>
      <c r="E22" s="9">
        <f>SUM(B22-D22)</f>
        <v>0</v>
      </c>
      <c r="F22" s="9"/>
      <c r="G22" s="9"/>
      <c r="H22" s="9"/>
      <c r="I22" s="9"/>
      <c r="J22" s="9"/>
    </row>
    <row r="23" spans="1:10" ht="34.5" customHeight="1" x14ac:dyDescent="0.25">
      <c r="A23" t="s">
        <v>36</v>
      </c>
      <c r="B23" s="9">
        <v>900</v>
      </c>
      <c r="C23" s="9">
        <v>0</v>
      </c>
      <c r="D23" s="9">
        <v>0</v>
      </c>
      <c r="E23" s="17">
        <f>SUM(B23-D23)</f>
        <v>900</v>
      </c>
      <c r="F23" s="13" t="s">
        <v>58</v>
      </c>
      <c r="G23" s="14" t="s">
        <v>52</v>
      </c>
      <c r="H23" s="14" t="s">
        <v>57</v>
      </c>
      <c r="I23" s="15" t="s">
        <v>1</v>
      </c>
      <c r="J23" s="14" t="s">
        <v>2</v>
      </c>
    </row>
    <row r="24" spans="1:10" x14ac:dyDescent="0.25">
      <c r="A24" t="s">
        <v>15</v>
      </c>
      <c r="B24" s="9">
        <v>500</v>
      </c>
      <c r="C24" s="9">
        <v>0</v>
      </c>
      <c r="D24" s="9">
        <v>0</v>
      </c>
      <c r="E24" s="17">
        <f>SUM(B24-D24)</f>
        <v>500</v>
      </c>
      <c r="F24" s="9" t="s">
        <v>44</v>
      </c>
      <c r="G24" s="9">
        <v>17</v>
      </c>
      <c r="H24" s="9">
        <v>16.37</v>
      </c>
      <c r="I24" s="9">
        <v>17</v>
      </c>
      <c r="J24" s="9">
        <f t="shared" ref="J24:J31" si="2">SUM(G24-I24)</f>
        <v>0</v>
      </c>
    </row>
    <row r="25" spans="1:10" x14ac:dyDescent="0.25">
      <c r="A25" s="4" t="s">
        <v>16</v>
      </c>
      <c r="B25" s="10">
        <f>SUM(B21:B24)</f>
        <v>2690</v>
      </c>
      <c r="C25" s="10">
        <f>SUM(C21:C24)</f>
        <v>1233.67</v>
      </c>
      <c r="D25" s="10">
        <f>SUM(D21:D24)</f>
        <v>1290</v>
      </c>
      <c r="E25" s="10">
        <f>SUM(E21:E24)</f>
        <v>1400</v>
      </c>
      <c r="F25" s="9" t="s">
        <v>45</v>
      </c>
      <c r="G25" s="9">
        <v>4000</v>
      </c>
      <c r="H25" s="9">
        <v>7491</v>
      </c>
      <c r="I25" s="9">
        <v>7991</v>
      </c>
      <c r="J25" s="17">
        <v>3991</v>
      </c>
    </row>
    <row r="26" spans="1:10" x14ac:dyDescent="0.25">
      <c r="A26" s="20" t="s">
        <v>17</v>
      </c>
      <c r="B26" s="9"/>
      <c r="C26" s="9"/>
      <c r="D26" s="9"/>
      <c r="E26" s="9"/>
      <c r="F26" s="9" t="s">
        <v>46</v>
      </c>
      <c r="G26" s="9">
        <v>40</v>
      </c>
      <c r="H26" s="9">
        <v>6.81</v>
      </c>
      <c r="I26" s="9">
        <v>10</v>
      </c>
      <c r="J26" s="21">
        <f t="shared" si="2"/>
        <v>30</v>
      </c>
    </row>
    <row r="27" spans="1:10" x14ac:dyDescent="0.25">
      <c r="A27" t="s">
        <v>14</v>
      </c>
      <c r="B27" s="9">
        <v>80</v>
      </c>
      <c r="C27" s="9">
        <v>47.06</v>
      </c>
      <c r="D27" s="9">
        <v>67</v>
      </c>
      <c r="E27" s="17">
        <f>SUM(B27-D27)</f>
        <v>13</v>
      </c>
      <c r="F27" s="9" t="s">
        <v>47</v>
      </c>
      <c r="G27" s="9">
        <v>2352.25</v>
      </c>
      <c r="H27" s="9">
        <v>2546.25</v>
      </c>
      <c r="I27" s="9">
        <v>2546.25</v>
      </c>
      <c r="J27" s="17">
        <v>194</v>
      </c>
    </row>
    <row r="28" spans="1:10" x14ac:dyDescent="0.25">
      <c r="A28" t="s">
        <v>32</v>
      </c>
      <c r="B28" s="9">
        <v>7200</v>
      </c>
      <c r="C28" s="9">
        <v>0</v>
      </c>
      <c r="D28" s="9">
        <v>7200</v>
      </c>
      <c r="E28" s="18">
        <f>SUM(B28-D28)</f>
        <v>0</v>
      </c>
      <c r="F28" s="9" t="s">
        <v>48</v>
      </c>
      <c r="G28" s="9">
        <v>600</v>
      </c>
      <c r="H28" s="9">
        <v>0</v>
      </c>
      <c r="I28" s="9">
        <v>0</v>
      </c>
      <c r="J28" s="21">
        <f t="shared" si="2"/>
        <v>600</v>
      </c>
    </row>
    <row r="29" spans="1:10" x14ac:dyDescent="0.25">
      <c r="A29" t="s">
        <v>62</v>
      </c>
      <c r="B29" s="9">
        <v>400</v>
      </c>
      <c r="C29" s="9">
        <v>920</v>
      </c>
      <c r="D29" s="9">
        <v>1020</v>
      </c>
      <c r="E29" s="18">
        <f>SUM(B29-D29)</f>
        <v>-620</v>
      </c>
      <c r="F29" s="9" t="s">
        <v>49</v>
      </c>
      <c r="G29" s="9">
        <v>550</v>
      </c>
      <c r="H29" s="9">
        <v>275</v>
      </c>
      <c r="I29" s="9">
        <v>275</v>
      </c>
      <c r="J29" s="21">
        <f t="shared" si="2"/>
        <v>275</v>
      </c>
    </row>
    <row r="30" spans="1:10" x14ac:dyDescent="0.25">
      <c r="A30" t="s">
        <v>43</v>
      </c>
      <c r="B30" s="9">
        <v>500</v>
      </c>
      <c r="C30" s="9">
        <v>1300</v>
      </c>
      <c r="D30" s="9">
        <v>1300</v>
      </c>
      <c r="E30" s="18">
        <f>SUM(B30-D30)</f>
        <v>-800</v>
      </c>
      <c r="F30" s="9" t="s">
        <v>53</v>
      </c>
      <c r="G30" s="9">
        <v>2000</v>
      </c>
      <c r="H30" s="9">
        <v>680</v>
      </c>
      <c r="I30" s="9">
        <v>1020</v>
      </c>
      <c r="J30" s="21">
        <f t="shared" si="2"/>
        <v>980</v>
      </c>
    </row>
    <row r="31" spans="1:10" x14ac:dyDescent="0.25">
      <c r="A31" t="s">
        <v>61</v>
      </c>
      <c r="B31" s="9">
        <v>65</v>
      </c>
      <c r="C31" s="9">
        <v>0</v>
      </c>
      <c r="D31" s="9">
        <v>65</v>
      </c>
      <c r="E31" s="18">
        <f>SUM(B31-D31)</f>
        <v>0</v>
      </c>
      <c r="F31" s="9" t="s">
        <v>54</v>
      </c>
      <c r="G31" s="9">
        <v>0</v>
      </c>
      <c r="H31" s="9">
        <v>10000</v>
      </c>
      <c r="I31" s="9">
        <v>10000</v>
      </c>
      <c r="J31" s="17">
        <v>10000</v>
      </c>
    </row>
    <row r="32" spans="1:10" x14ac:dyDescent="0.25">
      <c r="A32" s="4" t="s">
        <v>18</v>
      </c>
      <c r="B32" s="10">
        <f>SUM(B27:B31)</f>
        <v>8245</v>
      </c>
      <c r="C32" s="10">
        <f>SUM(C27:C31)</f>
        <v>2267.06</v>
      </c>
      <c r="D32" s="10">
        <f>SUM(D27:D31)</f>
        <v>9652</v>
      </c>
      <c r="E32" s="10">
        <f>SUM(E27:E31)</f>
        <v>-1407</v>
      </c>
      <c r="F32" s="10" t="s">
        <v>50</v>
      </c>
      <c r="G32" s="10">
        <f>SUM(G24:G31)</f>
        <v>9559.25</v>
      </c>
      <c r="H32" s="10">
        <f>SUM(H24:H31)</f>
        <v>21015.43</v>
      </c>
      <c r="I32" s="10">
        <f>SUM(I24:I31)</f>
        <v>21859.25</v>
      </c>
      <c r="J32" s="10">
        <f>SUM(J24:J31)</f>
        <v>16070</v>
      </c>
    </row>
    <row r="33" spans="9:9" x14ac:dyDescent="0.25">
      <c r="I33" s="23"/>
    </row>
  </sheetData>
  <conditionalFormatting sqref="A1:XFD1">
    <cfRule type="cellIs" dxfId="1" priority="2" operator="between">
      <formula>19</formula>
      <formula>20</formula>
    </cfRule>
  </conditionalFormatting>
  <conditionalFormatting sqref="G23:J23">
    <cfRule type="cellIs" dxfId="0" priority="1" operator="between">
      <formula>19</formula>
      <formula>20</formula>
    </cfRule>
  </conditionalFormatting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Jones</dc:creator>
  <cp:lastModifiedBy>Jo Jones</cp:lastModifiedBy>
  <cp:lastPrinted>2021-01-09T16:32:44Z</cp:lastPrinted>
  <dcterms:created xsi:type="dcterms:W3CDTF">2019-07-18T06:52:49Z</dcterms:created>
  <dcterms:modified xsi:type="dcterms:W3CDTF">2021-01-12T12:54:04Z</dcterms:modified>
</cp:coreProperties>
</file>